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D.RRHH\PAS\"/>
    </mc:Choice>
  </mc:AlternateContent>
  <bookViews>
    <workbookView xWindow="240" yWindow="90" windowWidth="11715" windowHeight="9120"/>
  </bookViews>
  <sheets>
    <sheet name="PAS per categoria" sheetId="1" r:id="rId1"/>
    <sheet name="PAS per règim jurídic" sheetId="2" r:id="rId2"/>
    <sheet name="PAS per franja d'edat" sheetId="3" r:id="rId3"/>
    <sheet name="Evolució del PAS" sheetId="4" r:id="rId4"/>
  </sheets>
  <definedNames>
    <definedName name="_xlnm.Print_Area" localSheetId="3">'Evolució del PAS'!$A$1:$G$35</definedName>
  </definedNames>
  <calcPr calcId="162913"/>
</workbook>
</file>

<file path=xl/calcChain.xml><?xml version="1.0" encoding="utf-8"?>
<calcChain xmlns="http://schemas.openxmlformats.org/spreadsheetml/2006/main">
  <c r="F16" i="4" l="1"/>
  <c r="I16" i="4"/>
  <c r="J16" i="4"/>
  <c r="K16" i="4"/>
  <c r="C13" i="3"/>
  <c r="E13" i="3"/>
  <c r="F13" i="3"/>
  <c r="H13" i="3"/>
  <c r="B13" i="3"/>
  <c r="C24" i="2"/>
  <c r="E24" i="2"/>
  <c r="F24" i="2"/>
  <c r="H24" i="2"/>
  <c r="B24" i="2"/>
  <c r="F15" i="1"/>
  <c r="G15" i="1"/>
  <c r="E15" i="1"/>
  <c r="C15" i="1"/>
  <c r="D15" i="1"/>
  <c r="B15" i="1"/>
  <c r="K8" i="4"/>
  <c r="J8" i="4"/>
  <c r="I8" i="4"/>
  <c r="H8" i="4"/>
  <c r="H16" i="4" s="1"/>
  <c r="G8" i="4"/>
  <c r="G16" i="4" s="1"/>
  <c r="E8" i="4"/>
  <c r="E16" i="4" s="1"/>
  <c r="D8" i="4"/>
  <c r="D16" i="4" s="1"/>
  <c r="C8" i="4"/>
  <c r="C16" i="4" s="1"/>
  <c r="B8" i="4"/>
  <c r="B16" i="4" s="1"/>
  <c r="G12" i="3" l="1"/>
  <c r="D12" i="3"/>
  <c r="G11" i="3"/>
  <c r="D11" i="3"/>
  <c r="G10" i="3"/>
  <c r="D10" i="3"/>
  <c r="G9" i="3"/>
  <c r="D9" i="3"/>
  <c r="G8" i="3"/>
  <c r="G13" i="3" s="1"/>
  <c r="D8" i="3"/>
  <c r="D13" i="3" s="1"/>
  <c r="G23" i="2" l="1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D24" i="2" l="1"/>
  <c r="G24" i="2"/>
</calcChain>
</file>

<file path=xl/sharedStrings.xml><?xml version="1.0" encoding="utf-8"?>
<sst xmlns="http://schemas.openxmlformats.org/spreadsheetml/2006/main" count="99" uniqueCount="70">
  <si>
    <t>Data: Desembre 2012</t>
  </si>
  <si>
    <t>Grup</t>
  </si>
  <si>
    <t>%</t>
  </si>
  <si>
    <t>Dona</t>
  </si>
  <si>
    <t>Home</t>
  </si>
  <si>
    <t>Total</t>
  </si>
  <si>
    <t>1</t>
  </si>
  <si>
    <t>2</t>
  </si>
  <si>
    <t>3</t>
  </si>
  <si>
    <t>4</t>
  </si>
  <si>
    <t>A</t>
  </si>
  <si>
    <t>B</t>
  </si>
  <si>
    <t>C</t>
  </si>
  <si>
    <t>D</t>
  </si>
  <si>
    <t>Personal d'Administració i Serveis per categoria laboral</t>
  </si>
  <si>
    <t xml:space="preserve">Personal d'Administració i Serveis per categoria i per règim jurídic </t>
  </si>
  <si>
    <t xml:space="preserve">Categoria </t>
  </si>
  <si>
    <t>Funcionari</t>
  </si>
  <si>
    <t>Laboral</t>
  </si>
  <si>
    <t>TOTAL</t>
  </si>
  <si>
    <t>Cos Tècnic de Gestió</t>
  </si>
  <si>
    <t>Cos de Gestió</t>
  </si>
  <si>
    <t>Bibliotecaris</t>
  </si>
  <si>
    <t>Administratius</t>
  </si>
  <si>
    <t>Auxiliars Administratius</t>
  </si>
  <si>
    <t>Personal Directiu</t>
  </si>
  <si>
    <t>Tècnic  Superior</t>
  </si>
  <si>
    <t>Tècnic Mitjà</t>
  </si>
  <si>
    <t>Personal Tècnic</t>
  </si>
  <si>
    <t>Personal Especialitzat</t>
  </si>
  <si>
    <t>Tècnic Superior de Suport a la Recerca</t>
  </si>
  <si>
    <t>Tècnic Mitjà de Suport a la Recerca</t>
  </si>
  <si>
    <t>Tècnic Especialista de suport a la Recerca</t>
  </si>
  <si>
    <t>Auxiliar de suport a la recerca</t>
  </si>
  <si>
    <t>Auxiliar Administratiu de Suport recerca</t>
  </si>
  <si>
    <t>Altres</t>
  </si>
  <si>
    <t>Personal d'Administració i Serveis per edats i per règim jurídic</t>
  </si>
  <si>
    <t>Edat</t>
  </si>
  <si>
    <t>&lt; 25</t>
  </si>
  <si>
    <t>de 25 a 34</t>
  </si>
  <si>
    <t>de 35 a 44</t>
  </si>
  <si>
    <t>de 45 a 54</t>
  </si>
  <si>
    <t>de 55 a 65</t>
  </si>
  <si>
    <t>Evolució de la distribució del personal d'administració i serveis (PAS) per àmbits</t>
  </si>
  <si>
    <t>Desembre de 2012*</t>
  </si>
  <si>
    <t>Àmbits</t>
  </si>
  <si>
    <t>desembre 2003</t>
  </si>
  <si>
    <t>desembre 2004</t>
  </si>
  <si>
    <t>desembre 2005</t>
  </si>
  <si>
    <t>desembre 2006</t>
  </si>
  <si>
    <t>desembre 2007</t>
  </si>
  <si>
    <t>desembre 2008</t>
  </si>
  <si>
    <t>desembre 2009</t>
  </si>
  <si>
    <t>desembre 2010</t>
  </si>
  <si>
    <t>desembre 2011</t>
  </si>
  <si>
    <t>desembre 2012</t>
  </si>
  <si>
    <t>Administracions de centre</t>
  </si>
  <si>
    <t>Serveis de suport a la recerca i a la docència</t>
  </si>
  <si>
    <t>Departaments</t>
  </si>
  <si>
    <t>Ciències experimentals i tecnologies</t>
  </si>
  <si>
    <t>Ciències humanes</t>
  </si>
  <si>
    <t>Ciències de la salut</t>
  </si>
  <si>
    <t>Ciències socials</t>
  </si>
  <si>
    <t>Instituts i centres de recerca</t>
  </si>
  <si>
    <t>Àmbits de gestió centralitzada</t>
  </si>
  <si>
    <t>Altres serveis</t>
  </si>
  <si>
    <r>
      <t xml:space="preserve">* </t>
    </r>
    <r>
      <rPr>
        <i/>
        <sz val="9"/>
        <color rgb="FFFF0000"/>
        <rFont val="Arial"/>
        <family val="2"/>
      </rPr>
      <t>Inclou el personal de capítol VI.</t>
    </r>
  </si>
  <si>
    <t>,</t>
  </si>
  <si>
    <t>Personal d'Administració i Serveis</t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</si>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</sst>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9"/>
      <color rgb="FFFF0000"/>
      <name val="Arial"/>
      <family val="2"/>
    </font>
    <font>
      <i/>
      <sz val="9"/>
      <color rgb="FFFF0000"/>
      <name val="Arial"/>
      <family val="2"/>
    </font>
    <font>
      <sz val="8"/>
      <name val="Arial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18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19" fillId="0" borderId="0" xfId="0" applyFont="1" applyAlignment="1">
      <alignment horizontal="center"/>
    </xf>
    <xf numFmtId="0" fontId="20" fillId="0" borderId="0" xfId="0" applyFont="1"/>
    <xf numFmtId="0" fontId="22" fillId="0" borderId="0" xfId="0" applyFont="1"/>
    <xf numFmtId="0" fontId="23" fillId="0" borderId="0" xfId="0" applyFont="1" applyAlignment="1">
      <alignment vertical="top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vertical="top" wrapText="1"/>
    </xf>
    <xf numFmtId="0" fontId="26" fillId="33" borderId="10" xfId="0" applyFont="1" applyFill="1" applyBorder="1" applyAlignment="1">
      <alignment horizontal="left" vertical="center" wrapText="1"/>
    </xf>
    <xf numFmtId="0" fontId="25" fillId="33" borderId="11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wrapText="1"/>
    </xf>
    <xf numFmtId="0" fontId="26" fillId="33" borderId="13" xfId="0" applyFont="1" applyFill="1" applyBorder="1" applyAlignment="1">
      <alignment horizontal="center"/>
    </xf>
    <xf numFmtId="0" fontId="27" fillId="33" borderId="12" xfId="0" applyFont="1" applyFill="1" applyBorder="1" applyAlignment="1">
      <alignment horizontal="left" vertical="center" wrapText="1"/>
    </xf>
    <xf numFmtId="164" fontId="27" fillId="33" borderId="12" xfId="0" applyNumberFormat="1" applyFont="1" applyFill="1" applyBorder="1" applyAlignment="1">
      <alignment horizontal="center" vertical="center"/>
    </xf>
    <xf numFmtId="164" fontId="26" fillId="34" borderId="14" xfId="0" applyNumberFormat="1" applyFont="1" applyFill="1" applyBorder="1" applyAlignment="1">
      <alignment horizontal="center" vertical="center"/>
    </xf>
    <xf numFmtId="10" fontId="27" fillId="33" borderId="12" xfId="0" applyNumberFormat="1" applyFont="1" applyFill="1" applyBorder="1" applyAlignment="1">
      <alignment horizontal="center" vertical="center"/>
    </xf>
    <xf numFmtId="10" fontId="26" fillId="34" borderId="14" xfId="0" applyNumberFormat="1" applyFont="1" applyFill="1" applyBorder="1" applyAlignment="1">
      <alignment horizontal="center" vertical="center"/>
    </xf>
    <xf numFmtId="0" fontId="26" fillId="34" borderId="12" xfId="0" applyFont="1" applyFill="1" applyBorder="1" applyAlignment="1">
      <alignment horizontal="left" vertical="center"/>
    </xf>
    <xf numFmtId="164" fontId="26" fillId="34" borderId="15" xfId="0" applyNumberFormat="1" applyFont="1" applyFill="1" applyBorder="1" applyAlignment="1">
      <alignment horizontal="center" vertical="center"/>
    </xf>
    <xf numFmtId="164" fontId="26" fillId="34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10" fontId="26" fillId="34" borderId="15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164" fontId="27" fillId="33" borderId="12" xfId="0" applyNumberFormat="1" applyFont="1" applyFill="1" applyBorder="1" applyAlignment="1">
      <alignment horizontal="right" vertical="center"/>
    </xf>
    <xf numFmtId="164" fontId="26" fillId="34" borderId="14" xfId="0" applyNumberFormat="1" applyFont="1" applyFill="1" applyBorder="1" applyAlignment="1">
      <alignment horizontal="right" vertical="center"/>
    </xf>
    <xf numFmtId="164" fontId="26" fillId="34" borderId="15" xfId="0" applyNumberFormat="1" applyFont="1" applyFill="1" applyBorder="1" applyAlignment="1">
      <alignment horizontal="right" vertical="center"/>
    </xf>
    <xf numFmtId="164" fontId="26" fillId="34" borderId="16" xfId="0" applyNumberFormat="1" applyFont="1" applyFill="1" applyBorder="1" applyAlignment="1">
      <alignment horizontal="right" vertical="center"/>
    </xf>
    <xf numFmtId="0" fontId="25" fillId="33" borderId="17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7" fillId="33" borderId="11" xfId="0" applyFont="1" applyFill="1" applyBorder="1" applyAlignment="1">
      <alignment horizontal="left" vertical="center" wrapText="1"/>
    </xf>
    <xf numFmtId="0" fontId="26" fillId="33" borderId="11" xfId="0" applyFont="1" applyFill="1" applyBorder="1" applyAlignment="1">
      <alignment horizontal="center" wrapText="1"/>
    </xf>
    <xf numFmtId="0" fontId="26" fillId="33" borderId="11" xfId="0" applyFont="1" applyFill="1" applyBorder="1" applyAlignment="1">
      <alignment horizontal="center"/>
    </xf>
    <xf numFmtId="164" fontId="27" fillId="33" borderId="11" xfId="0" applyNumberFormat="1" applyFont="1" applyFill="1" applyBorder="1" applyAlignment="1">
      <alignment horizontal="right" vertical="center"/>
    </xf>
    <xf numFmtId="164" fontId="26" fillId="34" borderId="11" xfId="0" applyNumberFormat="1" applyFont="1" applyFill="1" applyBorder="1" applyAlignment="1">
      <alignment horizontal="right" vertical="center"/>
    </xf>
    <xf numFmtId="0" fontId="25" fillId="33" borderId="11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25" fillId="33" borderId="10" xfId="0" applyFont="1" applyFill="1" applyBorder="1" applyAlignment="1">
      <alignment horizontal="center" vertical="center" wrapText="1"/>
    </xf>
    <xf numFmtId="0" fontId="25" fillId="33" borderId="18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left"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164" fontId="27" fillId="33" borderId="13" xfId="0" applyNumberFormat="1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7"/>
  <sheetViews>
    <sheetView showGridLines="0" tabSelected="1" workbookViewId="0">
      <selection activeCell="A3" sqref="A3:C3"/>
    </sheetView>
  </sheetViews>
  <sheetFormatPr baseColWidth="10" defaultColWidth="9.140625" defaultRowHeight="12.75" x14ac:dyDescent="0.2"/>
  <cols>
    <col min="1" max="1" width="10.85546875" customWidth="1"/>
    <col min="2" max="7" width="11.7109375" customWidth="1"/>
    <col min="8" max="8" width="13" customWidth="1"/>
  </cols>
  <sheetData>
    <row r="1" spans="1:7" s="9" customFormat="1" ht="18" x14ac:dyDescent="0.2">
      <c r="A1" s="6" t="s">
        <v>14</v>
      </c>
      <c r="B1" s="7"/>
      <c r="C1" s="7"/>
      <c r="D1" s="8"/>
    </row>
    <row r="2" spans="1:7" s="9" customFormat="1" ht="15" customHeight="1" x14ac:dyDescent="0.2">
      <c r="B2" s="7"/>
      <c r="C2" s="7"/>
      <c r="D2" s="8"/>
    </row>
    <row r="3" spans="1:7" s="9" customFormat="1" ht="15" customHeight="1" x14ac:dyDescent="0.2">
      <c r="A3" s="10" t="s">
        <v>0</v>
      </c>
      <c r="B3" s="10"/>
      <c r="C3" s="10"/>
      <c r="D3" s="8"/>
    </row>
    <row r="4" spans="1:7" s="9" customFormat="1" ht="15" customHeight="1" x14ac:dyDescent="0.2">
      <c r="A4" s="10"/>
      <c r="B4" s="10"/>
      <c r="C4" s="10"/>
      <c r="D4" s="8"/>
    </row>
    <row r="5" spans="1:7" ht="15" customHeight="1" x14ac:dyDescent="0.2">
      <c r="A5" s="11" t="s">
        <v>1</v>
      </c>
      <c r="B5" s="12" t="s">
        <v>2</v>
      </c>
      <c r="C5" s="12"/>
      <c r="D5" s="12"/>
      <c r="E5" s="12" t="s">
        <v>68</v>
      </c>
      <c r="F5" s="12"/>
      <c r="G5" s="12"/>
    </row>
    <row r="6" spans="1:7" ht="15" customHeight="1" x14ac:dyDescent="0.2">
      <c r="A6" s="11"/>
      <c r="B6" s="13" t="s">
        <v>3</v>
      </c>
      <c r="C6" s="13" t="s">
        <v>4</v>
      </c>
      <c r="D6" s="14" t="s">
        <v>5</v>
      </c>
      <c r="E6" s="13" t="s">
        <v>3</v>
      </c>
      <c r="F6" s="13" t="s">
        <v>4</v>
      </c>
      <c r="G6" s="14" t="s">
        <v>5</v>
      </c>
    </row>
    <row r="7" spans="1:7" ht="15" customHeight="1" x14ac:dyDescent="0.2">
      <c r="A7" s="15" t="s">
        <v>6</v>
      </c>
      <c r="B7" s="18">
        <v>0.51345755693581796</v>
      </c>
      <c r="C7" s="18">
        <v>0.48654244306418198</v>
      </c>
      <c r="D7" s="19">
        <v>1</v>
      </c>
      <c r="E7" s="16">
        <v>248</v>
      </c>
      <c r="F7" s="16">
        <v>235</v>
      </c>
      <c r="G7" s="17">
        <v>483</v>
      </c>
    </row>
    <row r="8" spans="1:7" ht="15" customHeight="1" x14ac:dyDescent="0.2">
      <c r="A8" s="15" t="s">
        <v>7</v>
      </c>
      <c r="B8" s="18">
        <v>0.44578313253011997</v>
      </c>
      <c r="C8" s="18">
        <v>0.55421686746987997</v>
      </c>
      <c r="D8" s="19">
        <v>1</v>
      </c>
      <c r="E8" s="16">
        <v>111</v>
      </c>
      <c r="F8" s="16">
        <v>138</v>
      </c>
      <c r="G8" s="17">
        <v>249</v>
      </c>
    </row>
    <row r="9" spans="1:7" ht="15" customHeight="1" x14ac:dyDescent="0.2">
      <c r="A9" s="15" t="s">
        <v>8</v>
      </c>
      <c r="B9" s="18">
        <v>0.53684210526315801</v>
      </c>
      <c r="C9" s="18">
        <v>0.46315789473684199</v>
      </c>
      <c r="D9" s="19">
        <v>1</v>
      </c>
      <c r="E9" s="16">
        <v>255</v>
      </c>
      <c r="F9" s="16">
        <v>220</v>
      </c>
      <c r="G9" s="17">
        <v>475</v>
      </c>
    </row>
    <row r="10" spans="1:7" ht="15" customHeight="1" x14ac:dyDescent="0.2">
      <c r="A10" s="15" t="s">
        <v>9</v>
      </c>
      <c r="B10" s="18">
        <v>0.60269360269360295</v>
      </c>
      <c r="C10" s="18">
        <v>0.397306397306397</v>
      </c>
      <c r="D10" s="19">
        <v>1</v>
      </c>
      <c r="E10" s="16">
        <v>179</v>
      </c>
      <c r="F10" s="16">
        <v>118</v>
      </c>
      <c r="G10" s="17">
        <v>297</v>
      </c>
    </row>
    <row r="11" spans="1:7" ht="15" customHeight="1" x14ac:dyDescent="0.2">
      <c r="A11" s="15" t="s">
        <v>10</v>
      </c>
      <c r="B11" s="18">
        <v>0.64</v>
      </c>
      <c r="C11" s="18">
        <v>0.36</v>
      </c>
      <c r="D11" s="19">
        <v>1</v>
      </c>
      <c r="E11" s="16">
        <v>32</v>
      </c>
      <c r="F11" s="16">
        <v>18</v>
      </c>
      <c r="G11" s="17">
        <v>50</v>
      </c>
    </row>
    <row r="12" spans="1:7" ht="15" customHeight="1" x14ac:dyDescent="0.2">
      <c r="A12" s="15" t="s">
        <v>11</v>
      </c>
      <c r="B12" s="18">
        <v>0.74752475247524797</v>
      </c>
      <c r="C12" s="18">
        <v>0.25247524752475198</v>
      </c>
      <c r="D12" s="19">
        <v>1</v>
      </c>
      <c r="E12" s="16">
        <v>151</v>
      </c>
      <c r="F12" s="16">
        <v>51</v>
      </c>
      <c r="G12" s="17">
        <v>202</v>
      </c>
    </row>
    <row r="13" spans="1:7" ht="15" customHeight="1" x14ac:dyDescent="0.2">
      <c r="A13" s="15" t="s">
        <v>12</v>
      </c>
      <c r="B13" s="18">
        <v>0.75652173913043497</v>
      </c>
      <c r="C13" s="18">
        <v>0.24347826086956501</v>
      </c>
      <c r="D13" s="19">
        <v>1</v>
      </c>
      <c r="E13" s="16">
        <v>348</v>
      </c>
      <c r="F13" s="16">
        <v>112</v>
      </c>
      <c r="G13" s="17">
        <v>460</v>
      </c>
    </row>
    <row r="14" spans="1:7" ht="15" customHeight="1" x14ac:dyDescent="0.2">
      <c r="A14" s="15" t="s">
        <v>13</v>
      </c>
      <c r="B14" s="18">
        <v>0.82051282051282004</v>
      </c>
      <c r="C14" s="18">
        <v>0.17948717948717899</v>
      </c>
      <c r="D14" s="19">
        <v>1</v>
      </c>
      <c r="E14" s="16">
        <v>224</v>
      </c>
      <c r="F14" s="16">
        <v>49</v>
      </c>
      <c r="G14" s="17">
        <v>273</v>
      </c>
    </row>
    <row r="15" spans="1:7" s="2" customFormat="1" ht="19.5" customHeight="1" x14ac:dyDescent="0.2">
      <c r="A15" s="20" t="s">
        <v>5</v>
      </c>
      <c r="B15" s="24">
        <f>AVERAGE(B7:B14)</f>
        <v>0.63291696369265038</v>
      </c>
      <c r="C15" s="24">
        <f t="shared" ref="C15:D15" si="0">AVERAGE(C7:C14)</f>
        <v>0.36708303630734962</v>
      </c>
      <c r="D15" s="24">
        <f t="shared" si="0"/>
        <v>1</v>
      </c>
      <c r="E15" s="21">
        <f>SUM(E7:E14)</f>
        <v>1548</v>
      </c>
      <c r="F15" s="21">
        <f t="shared" ref="F15:G15" si="1">SUM(F7:F14)</f>
        <v>941</v>
      </c>
      <c r="G15" s="21">
        <f t="shared" si="1"/>
        <v>2489</v>
      </c>
    </row>
    <row r="16" spans="1:7" s="2" customFormat="1" ht="15" customHeight="1" x14ac:dyDescent="0.2">
      <c r="B16" s="1"/>
      <c r="C16" s="1"/>
      <c r="D16" s="1"/>
    </row>
    <row r="17" spans="1:7" s="2" customFormat="1" ht="15" customHeight="1" x14ac:dyDescent="0.2">
      <c r="A17" s="23" t="s">
        <v>69</v>
      </c>
      <c r="B17" s="25"/>
      <c r="C17" s="25"/>
      <c r="D17" s="25"/>
      <c r="E17" s="25"/>
      <c r="F17" s="25"/>
      <c r="G17" s="25"/>
    </row>
  </sheetData>
  <mergeCells count="6">
    <mergeCell ref="A17:G17"/>
    <mergeCell ref="A5:A6"/>
    <mergeCell ref="B5:D5"/>
    <mergeCell ref="E5:G5"/>
    <mergeCell ref="A3:C3"/>
    <mergeCell ref="A4:C4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26"/>
  <sheetViews>
    <sheetView showGridLines="0" workbookViewId="0">
      <selection activeCell="A3" sqref="A3:C3"/>
    </sheetView>
  </sheetViews>
  <sheetFormatPr baseColWidth="10" defaultColWidth="9.140625" defaultRowHeight="12.75" x14ac:dyDescent="0.2"/>
  <cols>
    <col min="1" max="1" width="41.5703125" bestFit="1" customWidth="1"/>
    <col min="2" max="9" width="9.28515625" customWidth="1"/>
  </cols>
  <sheetData>
    <row r="1" spans="1:8" s="9" customFormat="1" ht="18" x14ac:dyDescent="0.2">
      <c r="A1" s="6" t="s">
        <v>15</v>
      </c>
      <c r="B1" s="7"/>
      <c r="C1" s="7"/>
      <c r="D1" s="8"/>
    </row>
    <row r="2" spans="1:8" s="9" customFormat="1" ht="15" customHeight="1" x14ac:dyDescent="0.2">
      <c r="B2" s="7"/>
      <c r="C2" s="7"/>
      <c r="D2" s="8"/>
    </row>
    <row r="3" spans="1:8" s="9" customFormat="1" ht="15" customHeight="1" x14ac:dyDescent="0.2">
      <c r="A3" s="10" t="s">
        <v>0</v>
      </c>
      <c r="B3" s="10"/>
      <c r="C3" s="10"/>
      <c r="D3" s="8"/>
    </row>
    <row r="4" spans="1:8" s="9" customFormat="1" ht="15" customHeight="1" x14ac:dyDescent="0.2">
      <c r="A4" s="10"/>
      <c r="B4" s="10"/>
      <c r="C4" s="10"/>
      <c r="D4" s="8"/>
    </row>
    <row r="5" spans="1:8" ht="15" customHeight="1" x14ac:dyDescent="0.2">
      <c r="A5" s="12" t="s">
        <v>16</v>
      </c>
      <c r="B5" s="12" t="s">
        <v>68</v>
      </c>
      <c r="C5" s="12"/>
      <c r="D5" s="12"/>
      <c r="E5" s="31"/>
      <c r="F5" s="31"/>
      <c r="G5" s="31"/>
      <c r="H5" s="31"/>
    </row>
    <row r="6" spans="1:8" ht="15" customHeight="1" x14ac:dyDescent="0.2">
      <c r="A6" s="31"/>
      <c r="B6" s="12" t="s">
        <v>17</v>
      </c>
      <c r="C6" s="12"/>
      <c r="D6" s="12"/>
      <c r="E6" s="12" t="s">
        <v>18</v>
      </c>
      <c r="F6" s="12"/>
      <c r="G6" s="12"/>
      <c r="H6" s="12" t="s">
        <v>19</v>
      </c>
    </row>
    <row r="7" spans="1:8" ht="15" customHeight="1" x14ac:dyDescent="0.2">
      <c r="A7" s="31"/>
      <c r="B7" s="33" t="s">
        <v>3</v>
      </c>
      <c r="C7" s="33" t="s">
        <v>4</v>
      </c>
      <c r="D7" s="34" t="s">
        <v>5</v>
      </c>
      <c r="E7" s="33" t="s">
        <v>3</v>
      </c>
      <c r="F7" s="33" t="s">
        <v>4</v>
      </c>
      <c r="G7" s="34" t="s">
        <v>5</v>
      </c>
      <c r="H7" s="31"/>
    </row>
    <row r="8" spans="1:8" ht="15" customHeight="1" x14ac:dyDescent="0.2">
      <c r="A8" s="32" t="s">
        <v>20</v>
      </c>
      <c r="B8" s="35">
        <v>32</v>
      </c>
      <c r="C8" s="35">
        <v>18</v>
      </c>
      <c r="D8" s="36">
        <f>SUM(B8:C8)</f>
        <v>50</v>
      </c>
      <c r="E8" s="35">
        <v>0</v>
      </c>
      <c r="F8" s="35">
        <v>0</v>
      </c>
      <c r="G8" s="36">
        <f>SUM(E8:F8)</f>
        <v>0</v>
      </c>
      <c r="H8" s="36">
        <v>50</v>
      </c>
    </row>
    <row r="9" spans="1:8" ht="15" customHeight="1" x14ac:dyDescent="0.2">
      <c r="A9" s="15" t="s">
        <v>21</v>
      </c>
      <c r="B9" s="35">
        <v>87</v>
      </c>
      <c r="C9" s="35">
        <v>35</v>
      </c>
      <c r="D9" s="36">
        <f t="shared" ref="D9:D23" si="0">SUM(B9:C9)</f>
        <v>122</v>
      </c>
      <c r="E9" s="35">
        <v>0</v>
      </c>
      <c r="F9" s="35">
        <v>0</v>
      </c>
      <c r="G9" s="36">
        <f t="shared" ref="G9:G23" si="1">SUM(E9:F9)</f>
        <v>0</v>
      </c>
      <c r="H9" s="36">
        <v>122</v>
      </c>
    </row>
    <row r="10" spans="1:8" ht="15" customHeight="1" x14ac:dyDescent="0.2">
      <c r="A10" s="15" t="s">
        <v>22</v>
      </c>
      <c r="B10" s="26">
        <v>54</v>
      </c>
      <c r="C10" s="26">
        <v>14</v>
      </c>
      <c r="D10" s="27">
        <f t="shared" si="0"/>
        <v>68</v>
      </c>
      <c r="E10" s="26">
        <v>0</v>
      </c>
      <c r="F10" s="26">
        <v>0</v>
      </c>
      <c r="G10" s="27">
        <f t="shared" si="1"/>
        <v>0</v>
      </c>
      <c r="H10" s="27">
        <v>68</v>
      </c>
    </row>
    <row r="11" spans="1:8" ht="15" customHeight="1" x14ac:dyDescent="0.2">
      <c r="A11" s="15" t="s">
        <v>23</v>
      </c>
      <c r="B11" s="26">
        <v>353</v>
      </c>
      <c r="C11" s="26">
        <v>113</v>
      </c>
      <c r="D11" s="27">
        <f t="shared" si="0"/>
        <v>466</v>
      </c>
      <c r="E11" s="26">
        <v>0</v>
      </c>
      <c r="F11" s="26">
        <v>0</v>
      </c>
      <c r="G11" s="27">
        <f t="shared" si="1"/>
        <v>0</v>
      </c>
      <c r="H11" s="27">
        <v>466</v>
      </c>
    </row>
    <row r="12" spans="1:8" ht="15" customHeight="1" x14ac:dyDescent="0.2">
      <c r="A12" s="15" t="s">
        <v>24</v>
      </c>
      <c r="B12" s="26">
        <v>210</v>
      </c>
      <c r="C12" s="26">
        <v>48</v>
      </c>
      <c r="D12" s="27">
        <f t="shared" si="0"/>
        <v>258</v>
      </c>
      <c r="E12" s="26">
        <v>0</v>
      </c>
      <c r="F12" s="26">
        <v>0</v>
      </c>
      <c r="G12" s="27">
        <f t="shared" si="1"/>
        <v>0</v>
      </c>
      <c r="H12" s="27">
        <v>258</v>
      </c>
    </row>
    <row r="13" spans="1:8" ht="15" customHeight="1" x14ac:dyDescent="0.2">
      <c r="A13" s="15" t="s">
        <v>25</v>
      </c>
      <c r="B13" s="26">
        <v>0</v>
      </c>
      <c r="C13" s="26">
        <v>0</v>
      </c>
      <c r="D13" s="27">
        <f t="shared" si="0"/>
        <v>0</v>
      </c>
      <c r="E13" s="26">
        <v>2</v>
      </c>
      <c r="F13" s="26">
        <v>2</v>
      </c>
      <c r="G13" s="27">
        <f t="shared" si="1"/>
        <v>4</v>
      </c>
      <c r="H13" s="27">
        <v>4</v>
      </c>
    </row>
    <row r="14" spans="1:8" ht="15" customHeight="1" x14ac:dyDescent="0.2">
      <c r="A14" s="15" t="s">
        <v>26</v>
      </c>
      <c r="B14" s="26">
        <v>0</v>
      </c>
      <c r="C14" s="26">
        <v>0</v>
      </c>
      <c r="D14" s="27">
        <f t="shared" si="0"/>
        <v>0</v>
      </c>
      <c r="E14" s="26">
        <v>109</v>
      </c>
      <c r="F14" s="26">
        <v>120</v>
      </c>
      <c r="G14" s="27">
        <f t="shared" si="1"/>
        <v>229</v>
      </c>
      <c r="H14" s="27">
        <v>229</v>
      </c>
    </row>
    <row r="15" spans="1:8" ht="15" customHeight="1" x14ac:dyDescent="0.2">
      <c r="A15" s="15" t="s">
        <v>27</v>
      </c>
      <c r="B15" s="26">
        <v>0</v>
      </c>
      <c r="C15" s="26">
        <v>0</v>
      </c>
      <c r="D15" s="27">
        <f t="shared" si="0"/>
        <v>0</v>
      </c>
      <c r="E15" s="26">
        <v>55</v>
      </c>
      <c r="F15" s="26">
        <v>96</v>
      </c>
      <c r="G15" s="27">
        <f t="shared" si="1"/>
        <v>151</v>
      </c>
      <c r="H15" s="27">
        <v>151</v>
      </c>
    </row>
    <row r="16" spans="1:8" ht="15" customHeight="1" x14ac:dyDescent="0.2">
      <c r="A16" s="15" t="s">
        <v>28</v>
      </c>
      <c r="B16" s="26">
        <v>0</v>
      </c>
      <c r="C16" s="26">
        <v>0</v>
      </c>
      <c r="D16" s="27">
        <f t="shared" si="0"/>
        <v>0</v>
      </c>
      <c r="E16" s="26">
        <v>89</v>
      </c>
      <c r="F16" s="26">
        <v>134</v>
      </c>
      <c r="G16" s="27">
        <f t="shared" si="1"/>
        <v>223</v>
      </c>
      <c r="H16" s="27">
        <v>223</v>
      </c>
    </row>
    <row r="17" spans="1:8" ht="15" customHeight="1" x14ac:dyDescent="0.2">
      <c r="A17" s="15" t="s">
        <v>29</v>
      </c>
      <c r="B17" s="26">
        <v>0</v>
      </c>
      <c r="C17" s="26">
        <v>0</v>
      </c>
      <c r="D17" s="27">
        <f t="shared" si="0"/>
        <v>0</v>
      </c>
      <c r="E17" s="26">
        <v>107</v>
      </c>
      <c r="F17" s="26">
        <v>79</v>
      </c>
      <c r="G17" s="27">
        <f t="shared" si="1"/>
        <v>186</v>
      </c>
      <c r="H17" s="27">
        <v>186</v>
      </c>
    </row>
    <row r="18" spans="1:8" ht="15" customHeight="1" x14ac:dyDescent="0.2">
      <c r="A18" s="15" t="s">
        <v>30</v>
      </c>
      <c r="B18" s="26">
        <v>0</v>
      </c>
      <c r="C18" s="26">
        <v>0</v>
      </c>
      <c r="D18" s="27">
        <f t="shared" si="0"/>
        <v>0</v>
      </c>
      <c r="E18" s="26">
        <v>137</v>
      </c>
      <c r="F18" s="26">
        <v>112</v>
      </c>
      <c r="G18" s="27">
        <f t="shared" si="1"/>
        <v>249</v>
      </c>
      <c r="H18" s="27">
        <v>249</v>
      </c>
    </row>
    <row r="19" spans="1:8" ht="15" customHeight="1" x14ac:dyDescent="0.2">
      <c r="A19" s="15" t="s">
        <v>31</v>
      </c>
      <c r="B19" s="26">
        <v>0</v>
      </c>
      <c r="C19" s="26">
        <v>0</v>
      </c>
      <c r="D19" s="27">
        <f t="shared" si="0"/>
        <v>0</v>
      </c>
      <c r="E19" s="26">
        <v>56</v>
      </c>
      <c r="F19" s="26">
        <v>40</v>
      </c>
      <c r="G19" s="27">
        <f t="shared" si="1"/>
        <v>96</v>
      </c>
      <c r="H19" s="27">
        <v>96</v>
      </c>
    </row>
    <row r="20" spans="1:8" ht="15" customHeight="1" x14ac:dyDescent="0.2">
      <c r="A20" s="15" t="s">
        <v>32</v>
      </c>
      <c r="B20" s="26">
        <v>0</v>
      </c>
      <c r="C20" s="26">
        <v>0</v>
      </c>
      <c r="D20" s="27">
        <f t="shared" si="0"/>
        <v>0</v>
      </c>
      <c r="E20" s="26">
        <v>165</v>
      </c>
      <c r="F20" s="26">
        <v>87</v>
      </c>
      <c r="G20" s="27">
        <f t="shared" si="1"/>
        <v>252</v>
      </c>
      <c r="H20" s="27">
        <v>252</v>
      </c>
    </row>
    <row r="21" spans="1:8" ht="15" customHeight="1" x14ac:dyDescent="0.2">
      <c r="A21" s="15" t="s">
        <v>33</v>
      </c>
      <c r="B21" s="26">
        <v>0</v>
      </c>
      <c r="C21" s="26">
        <v>0</v>
      </c>
      <c r="D21" s="27">
        <f t="shared" si="0"/>
        <v>0</v>
      </c>
      <c r="E21" s="26">
        <v>73</v>
      </c>
      <c r="F21" s="26">
        <v>41</v>
      </c>
      <c r="G21" s="27">
        <f t="shared" si="1"/>
        <v>114</v>
      </c>
      <c r="H21" s="27">
        <v>114</v>
      </c>
    </row>
    <row r="22" spans="1:8" ht="15" customHeight="1" x14ac:dyDescent="0.2">
      <c r="A22" s="15" t="s">
        <v>34</v>
      </c>
      <c r="B22" s="26">
        <v>16</v>
      </c>
      <c r="C22" s="26">
        <v>1</v>
      </c>
      <c r="D22" s="27">
        <f t="shared" si="0"/>
        <v>17</v>
      </c>
      <c r="E22" s="26">
        <v>0</v>
      </c>
      <c r="F22" s="26">
        <v>0</v>
      </c>
      <c r="G22" s="27">
        <f t="shared" si="1"/>
        <v>0</v>
      </c>
      <c r="H22" s="27">
        <v>17</v>
      </c>
    </row>
    <row r="23" spans="1:8" ht="15" customHeight="1" x14ac:dyDescent="0.2">
      <c r="A23" s="15" t="s">
        <v>35</v>
      </c>
      <c r="B23" s="26">
        <v>3</v>
      </c>
      <c r="C23" s="26">
        <v>1</v>
      </c>
      <c r="D23" s="27">
        <f t="shared" si="0"/>
        <v>4</v>
      </c>
      <c r="E23" s="26">
        <v>0</v>
      </c>
      <c r="F23" s="26">
        <v>0</v>
      </c>
      <c r="G23" s="27">
        <f t="shared" si="1"/>
        <v>0</v>
      </c>
      <c r="H23" s="27">
        <v>4</v>
      </c>
    </row>
    <row r="24" spans="1:8" s="2" customFormat="1" ht="19.5" customHeight="1" x14ac:dyDescent="0.2">
      <c r="A24" s="20" t="s">
        <v>5</v>
      </c>
      <c r="B24" s="28">
        <f>SUM(B8:B23)</f>
        <v>755</v>
      </c>
      <c r="C24" s="28">
        <f t="shared" ref="C24:H24" si="2">SUM(C8:C23)</f>
        <v>230</v>
      </c>
      <c r="D24" s="28">
        <f t="shared" si="2"/>
        <v>985</v>
      </c>
      <c r="E24" s="28">
        <f t="shared" si="2"/>
        <v>793</v>
      </c>
      <c r="F24" s="28">
        <f t="shared" si="2"/>
        <v>711</v>
      </c>
      <c r="G24" s="28">
        <f t="shared" si="2"/>
        <v>1504</v>
      </c>
      <c r="H24" s="29">
        <f t="shared" si="2"/>
        <v>2489</v>
      </c>
    </row>
    <row r="25" spans="1:8" s="2" customFormat="1" ht="15" customHeight="1" x14ac:dyDescent="0.2"/>
    <row r="26" spans="1:8" s="2" customFormat="1" ht="15" customHeight="1" x14ac:dyDescent="0.2">
      <c r="A26" s="23" t="s">
        <v>69</v>
      </c>
      <c r="B26" s="23"/>
      <c r="C26" s="23"/>
      <c r="D26" s="23"/>
      <c r="E26" s="25"/>
      <c r="F26" s="25"/>
      <c r="G26" s="25"/>
      <c r="H26" s="25"/>
    </row>
  </sheetData>
  <mergeCells count="8">
    <mergeCell ref="A26:H26"/>
    <mergeCell ref="A5:A7"/>
    <mergeCell ref="B5:H5"/>
    <mergeCell ref="B6:D6"/>
    <mergeCell ref="E6:G6"/>
    <mergeCell ref="H6:H7"/>
    <mergeCell ref="A3:C3"/>
    <mergeCell ref="A4:C4"/>
  </mergeCells>
  <pageMargins left="0.5" right="0.5" top="0.5" bottom="0.5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5"/>
  <sheetViews>
    <sheetView showGridLines="0" workbookViewId="0">
      <selection activeCell="A3" sqref="A3:C3"/>
    </sheetView>
  </sheetViews>
  <sheetFormatPr baseColWidth="10" defaultColWidth="9.140625" defaultRowHeight="12.75" x14ac:dyDescent="0.2"/>
  <cols>
    <col min="1" max="1" width="18.7109375" customWidth="1"/>
    <col min="2" max="2" width="11.28515625" customWidth="1"/>
    <col min="3" max="4" width="11.42578125" customWidth="1"/>
    <col min="5" max="8" width="11.28515625" customWidth="1"/>
    <col min="9" max="9" width="26.7109375" customWidth="1"/>
  </cols>
  <sheetData>
    <row r="1" spans="1:8" s="9" customFormat="1" ht="18" x14ac:dyDescent="0.2">
      <c r="A1" s="6" t="s">
        <v>36</v>
      </c>
      <c r="B1" s="7"/>
      <c r="C1" s="7"/>
      <c r="D1" s="8"/>
    </row>
    <row r="2" spans="1:8" s="9" customFormat="1" ht="15" customHeight="1" x14ac:dyDescent="0.2">
      <c r="B2" s="7"/>
      <c r="C2" s="7"/>
      <c r="D2" s="8"/>
    </row>
    <row r="3" spans="1:8" s="9" customFormat="1" ht="15" customHeight="1" x14ac:dyDescent="0.2">
      <c r="A3" s="10" t="s">
        <v>0</v>
      </c>
      <c r="B3" s="10"/>
      <c r="C3" s="10"/>
      <c r="D3" s="8"/>
    </row>
    <row r="4" spans="1:8" s="9" customFormat="1" ht="15" customHeight="1" x14ac:dyDescent="0.2">
      <c r="A4" s="10"/>
      <c r="B4" s="10"/>
      <c r="C4" s="10"/>
      <c r="D4" s="8"/>
    </row>
    <row r="5" spans="1:8" ht="15" customHeight="1" x14ac:dyDescent="0.2">
      <c r="A5" s="37" t="s">
        <v>37</v>
      </c>
      <c r="B5" s="39" t="s">
        <v>68</v>
      </c>
      <c r="C5" s="40"/>
      <c r="D5" s="40"/>
      <c r="E5" s="40"/>
      <c r="F5" s="40"/>
      <c r="G5" s="40"/>
      <c r="H5" s="30"/>
    </row>
    <row r="6" spans="1:8" ht="15" customHeight="1" x14ac:dyDescent="0.2">
      <c r="A6" s="38"/>
      <c r="B6" s="39" t="s">
        <v>17</v>
      </c>
      <c r="C6" s="40"/>
      <c r="D6" s="30"/>
      <c r="E6" s="39" t="s">
        <v>18</v>
      </c>
      <c r="F6" s="40"/>
      <c r="G6" s="30"/>
      <c r="H6" s="12" t="s">
        <v>19</v>
      </c>
    </row>
    <row r="7" spans="1:8" ht="15" customHeight="1" x14ac:dyDescent="0.2">
      <c r="A7" s="38"/>
      <c r="B7" s="33" t="s">
        <v>3</v>
      </c>
      <c r="C7" s="33" t="s">
        <v>4</v>
      </c>
      <c r="D7" s="34" t="s">
        <v>5</v>
      </c>
      <c r="E7" s="33" t="s">
        <v>3</v>
      </c>
      <c r="F7" s="33" t="s">
        <v>4</v>
      </c>
      <c r="G7" s="34" t="s">
        <v>5</v>
      </c>
      <c r="H7" s="12"/>
    </row>
    <row r="8" spans="1:8" ht="15" customHeight="1" x14ac:dyDescent="0.2">
      <c r="A8" s="32" t="s">
        <v>38</v>
      </c>
      <c r="B8" s="35">
        <v>7</v>
      </c>
      <c r="C8" s="35">
        <v>0</v>
      </c>
      <c r="D8" s="36">
        <f>SUM(B8:C8)</f>
        <v>7</v>
      </c>
      <c r="E8" s="35">
        <v>36</v>
      </c>
      <c r="F8" s="35">
        <v>23</v>
      </c>
      <c r="G8" s="36">
        <f>SUM(E8:F8)</f>
        <v>59</v>
      </c>
      <c r="H8" s="36">
        <v>66</v>
      </c>
    </row>
    <row r="9" spans="1:8" ht="15" customHeight="1" x14ac:dyDescent="0.2">
      <c r="A9" s="32" t="s">
        <v>39</v>
      </c>
      <c r="B9" s="35">
        <v>107</v>
      </c>
      <c r="C9" s="35">
        <v>23</v>
      </c>
      <c r="D9" s="36">
        <f t="shared" ref="D9:D12" si="0">SUM(B9:C9)</f>
        <v>130</v>
      </c>
      <c r="E9" s="35">
        <v>260</v>
      </c>
      <c r="F9" s="35">
        <v>204</v>
      </c>
      <c r="G9" s="36">
        <f t="shared" ref="G9:G12" si="1">SUM(E9:F9)</f>
        <v>464</v>
      </c>
      <c r="H9" s="36">
        <v>594</v>
      </c>
    </row>
    <row r="10" spans="1:8" ht="15" customHeight="1" x14ac:dyDescent="0.2">
      <c r="A10" s="32" t="s">
        <v>40</v>
      </c>
      <c r="B10" s="35">
        <v>261</v>
      </c>
      <c r="C10" s="35">
        <v>101</v>
      </c>
      <c r="D10" s="36">
        <f t="shared" si="0"/>
        <v>362</v>
      </c>
      <c r="E10" s="35">
        <v>234</v>
      </c>
      <c r="F10" s="35">
        <v>197</v>
      </c>
      <c r="G10" s="36">
        <f t="shared" si="1"/>
        <v>431</v>
      </c>
      <c r="H10" s="36">
        <v>793</v>
      </c>
    </row>
    <row r="11" spans="1:8" ht="15" customHeight="1" x14ac:dyDescent="0.2">
      <c r="A11" s="32" t="s">
        <v>41</v>
      </c>
      <c r="B11" s="35">
        <v>302</v>
      </c>
      <c r="C11" s="35">
        <v>86</v>
      </c>
      <c r="D11" s="36">
        <f t="shared" si="0"/>
        <v>388</v>
      </c>
      <c r="E11" s="35">
        <v>182</v>
      </c>
      <c r="F11" s="35">
        <v>192</v>
      </c>
      <c r="G11" s="36">
        <f t="shared" si="1"/>
        <v>374</v>
      </c>
      <c r="H11" s="36">
        <v>762</v>
      </c>
    </row>
    <row r="12" spans="1:8" ht="15" customHeight="1" x14ac:dyDescent="0.2">
      <c r="A12" s="32" t="s">
        <v>42</v>
      </c>
      <c r="B12" s="35">
        <v>78</v>
      </c>
      <c r="C12" s="35">
        <v>20</v>
      </c>
      <c r="D12" s="36">
        <f t="shared" si="0"/>
        <v>98</v>
      </c>
      <c r="E12" s="35">
        <v>81</v>
      </c>
      <c r="F12" s="35">
        <v>95</v>
      </c>
      <c r="G12" s="36">
        <f t="shared" si="1"/>
        <v>176</v>
      </c>
      <c r="H12" s="36">
        <v>274</v>
      </c>
    </row>
    <row r="13" spans="1:8" s="2" customFormat="1" ht="19.5" customHeight="1" x14ac:dyDescent="0.2">
      <c r="A13" s="20" t="s">
        <v>5</v>
      </c>
      <c r="B13" s="28">
        <f>SUM(B8:B12)</f>
        <v>755</v>
      </c>
      <c r="C13" s="28">
        <f t="shared" ref="C13:H13" si="2">SUM(C8:C12)</f>
        <v>230</v>
      </c>
      <c r="D13" s="28">
        <f t="shared" si="2"/>
        <v>985</v>
      </c>
      <c r="E13" s="28">
        <f t="shared" si="2"/>
        <v>793</v>
      </c>
      <c r="F13" s="28">
        <f t="shared" si="2"/>
        <v>711</v>
      </c>
      <c r="G13" s="28">
        <f t="shared" si="2"/>
        <v>1504</v>
      </c>
      <c r="H13" s="29">
        <f t="shared" si="2"/>
        <v>2489</v>
      </c>
    </row>
    <row r="14" spans="1:8" s="2" customFormat="1" ht="15" customHeight="1" x14ac:dyDescent="0.2"/>
    <row r="15" spans="1:8" s="2" customFormat="1" ht="15" customHeight="1" x14ac:dyDescent="0.2">
      <c r="A15" s="23" t="s">
        <v>69</v>
      </c>
      <c r="B15" s="23"/>
      <c r="C15" s="23"/>
      <c r="D15" s="23"/>
      <c r="E15" s="25"/>
      <c r="F15" s="25"/>
      <c r="G15" s="25"/>
      <c r="H15" s="25"/>
    </row>
  </sheetData>
  <mergeCells count="8">
    <mergeCell ref="A15:H15"/>
    <mergeCell ref="A5:A7"/>
    <mergeCell ref="B5:H5"/>
    <mergeCell ref="B6:D6"/>
    <mergeCell ref="E6:G6"/>
    <mergeCell ref="H6:H7"/>
    <mergeCell ref="A3:C3"/>
    <mergeCell ref="A4:C4"/>
  </mergeCells>
  <pageMargins left="0.5" right="0.5" top="0.5" bottom="0.5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Normal="100" workbookViewId="0">
      <selection activeCell="A3" sqref="A3:C3"/>
    </sheetView>
  </sheetViews>
  <sheetFormatPr baseColWidth="10" defaultRowHeight="12.75" x14ac:dyDescent="0.2"/>
  <cols>
    <col min="1" max="1" width="42.85546875" style="2" customWidth="1"/>
    <col min="2" max="3" width="10.5703125" style="1" customWidth="1"/>
    <col min="4" max="5" width="10.5703125" style="2" customWidth="1"/>
    <col min="6" max="6" width="10.5703125" style="1" customWidth="1"/>
    <col min="7" max="9" width="10.5703125" style="2" customWidth="1"/>
    <col min="10" max="10" width="10.5703125" style="1" customWidth="1"/>
    <col min="11" max="11" width="10.5703125" style="2" customWidth="1"/>
    <col min="12" max="16384" width="11.42578125" style="2"/>
  </cols>
  <sheetData>
    <row r="1" spans="1:11" s="9" customFormat="1" ht="18" x14ac:dyDescent="0.2">
      <c r="A1" s="6" t="s">
        <v>43</v>
      </c>
      <c r="B1" s="7"/>
      <c r="C1" s="7"/>
      <c r="D1" s="8"/>
    </row>
    <row r="2" spans="1:11" s="9" customFormat="1" ht="15" customHeight="1" x14ac:dyDescent="0.2">
      <c r="B2" s="7"/>
      <c r="C2" s="7"/>
      <c r="D2" s="8"/>
    </row>
    <row r="3" spans="1:11" s="9" customFormat="1" ht="15" customHeight="1" x14ac:dyDescent="0.2">
      <c r="A3" s="10" t="s">
        <v>44</v>
      </c>
      <c r="B3" s="10"/>
      <c r="C3" s="10"/>
      <c r="D3" s="8"/>
    </row>
    <row r="4" spans="1:11" s="9" customFormat="1" ht="15" customHeight="1" x14ac:dyDescent="0.2">
      <c r="A4" s="10"/>
      <c r="B4" s="10"/>
      <c r="C4" s="10"/>
      <c r="D4" s="8"/>
    </row>
    <row r="5" spans="1:11" ht="30" customHeight="1" x14ac:dyDescent="0.2">
      <c r="A5" s="41" t="s">
        <v>45</v>
      </c>
      <c r="B5" s="42" t="s">
        <v>46</v>
      </c>
      <c r="C5" s="42" t="s">
        <v>47</v>
      </c>
      <c r="D5" s="42" t="s">
        <v>48</v>
      </c>
      <c r="E5" s="42" t="s">
        <v>49</v>
      </c>
      <c r="F5" s="42" t="s">
        <v>50</v>
      </c>
      <c r="G5" s="42" t="s">
        <v>51</v>
      </c>
      <c r="H5" s="42" t="s">
        <v>52</v>
      </c>
      <c r="I5" s="42" t="s">
        <v>53</v>
      </c>
      <c r="J5" s="42" t="s">
        <v>54</v>
      </c>
      <c r="K5" s="43" t="s">
        <v>55</v>
      </c>
    </row>
    <row r="6" spans="1:11" ht="15" customHeight="1" x14ac:dyDescent="0.2">
      <c r="A6" s="15" t="s">
        <v>56</v>
      </c>
      <c r="B6" s="16">
        <v>597</v>
      </c>
      <c r="C6" s="16">
        <v>638</v>
      </c>
      <c r="D6" s="16">
        <v>636</v>
      </c>
      <c r="E6" s="16">
        <v>677</v>
      </c>
      <c r="F6" s="16">
        <v>686</v>
      </c>
      <c r="G6" s="16">
        <v>755</v>
      </c>
      <c r="H6" s="16">
        <v>733</v>
      </c>
      <c r="I6" s="16">
        <v>783</v>
      </c>
      <c r="J6" s="16">
        <v>774</v>
      </c>
      <c r="K6" s="44">
        <v>759</v>
      </c>
    </row>
    <row r="7" spans="1:11" ht="15" customHeight="1" x14ac:dyDescent="0.2">
      <c r="A7" s="15" t="s">
        <v>57</v>
      </c>
      <c r="B7" s="16">
        <v>120</v>
      </c>
      <c r="C7" s="16">
        <v>128</v>
      </c>
      <c r="D7" s="16">
        <v>122</v>
      </c>
      <c r="E7" s="16">
        <v>130</v>
      </c>
      <c r="F7" s="16">
        <v>142</v>
      </c>
      <c r="G7" s="16">
        <v>153</v>
      </c>
      <c r="H7" s="16">
        <v>157</v>
      </c>
      <c r="I7" s="16">
        <v>188</v>
      </c>
      <c r="J7" s="16">
        <v>173</v>
      </c>
      <c r="K7" s="44">
        <v>189</v>
      </c>
    </row>
    <row r="8" spans="1:11" ht="15" customHeight="1" x14ac:dyDescent="0.2">
      <c r="A8" s="15" t="s">
        <v>58</v>
      </c>
      <c r="B8" s="16">
        <f>SUM(B9:B12)</f>
        <v>387</v>
      </c>
      <c r="C8" s="16">
        <f>SUM(C9:C12)</f>
        <v>403</v>
      </c>
      <c r="D8" s="16">
        <f>SUM(D9:D12)</f>
        <v>431</v>
      </c>
      <c r="E8" s="16">
        <f>SUM(E9:E12)</f>
        <v>465</v>
      </c>
      <c r="F8" s="16">
        <v>502</v>
      </c>
      <c r="G8" s="16">
        <f>SUM(G9:G12)</f>
        <v>573</v>
      </c>
      <c r="H8" s="16">
        <f>SUM(H9:H12)</f>
        <v>609</v>
      </c>
      <c r="I8" s="16">
        <f>SUM(I9:I12)</f>
        <v>685</v>
      </c>
      <c r="J8" s="16">
        <f>SUM(J9:J12)</f>
        <v>690</v>
      </c>
      <c r="K8" s="44">
        <f>SUM(K9:K12)</f>
        <v>697</v>
      </c>
    </row>
    <row r="9" spans="1:11" ht="15" customHeight="1" x14ac:dyDescent="0.2">
      <c r="A9" s="15" t="s">
        <v>59</v>
      </c>
      <c r="B9" s="16">
        <v>160</v>
      </c>
      <c r="C9" s="16">
        <v>158</v>
      </c>
      <c r="D9" s="16">
        <v>175</v>
      </c>
      <c r="E9" s="16">
        <v>204</v>
      </c>
      <c r="F9" s="16">
        <v>221</v>
      </c>
      <c r="G9" s="16">
        <v>263</v>
      </c>
      <c r="H9" s="16">
        <v>257</v>
      </c>
      <c r="I9" s="16">
        <v>278</v>
      </c>
      <c r="J9" s="16">
        <v>295</v>
      </c>
      <c r="K9" s="44">
        <v>292</v>
      </c>
    </row>
    <row r="10" spans="1:11" ht="15" customHeight="1" x14ac:dyDescent="0.2">
      <c r="A10" s="15" t="s">
        <v>60</v>
      </c>
      <c r="B10" s="16">
        <v>42</v>
      </c>
      <c r="C10" s="16">
        <v>43</v>
      </c>
      <c r="D10" s="16">
        <v>35</v>
      </c>
      <c r="E10" s="16">
        <v>30</v>
      </c>
      <c r="F10" s="16">
        <v>33</v>
      </c>
      <c r="G10" s="16">
        <v>45</v>
      </c>
      <c r="H10" s="16">
        <v>37</v>
      </c>
      <c r="I10" s="16">
        <v>64</v>
      </c>
      <c r="J10" s="16">
        <v>57</v>
      </c>
      <c r="K10" s="44">
        <v>64</v>
      </c>
    </row>
    <row r="11" spans="1:11" ht="15" customHeight="1" x14ac:dyDescent="0.2">
      <c r="A11" s="15" t="s">
        <v>61</v>
      </c>
      <c r="B11" s="16">
        <v>91</v>
      </c>
      <c r="C11" s="16">
        <v>103</v>
      </c>
      <c r="D11" s="16">
        <v>112</v>
      </c>
      <c r="E11" s="16">
        <v>122</v>
      </c>
      <c r="F11" s="16">
        <v>127</v>
      </c>
      <c r="G11" s="16">
        <v>127</v>
      </c>
      <c r="H11" s="16">
        <v>172</v>
      </c>
      <c r="I11" s="16">
        <v>175</v>
      </c>
      <c r="J11" s="16">
        <v>148</v>
      </c>
      <c r="K11" s="44">
        <v>156</v>
      </c>
    </row>
    <row r="12" spans="1:11" ht="15" customHeight="1" x14ac:dyDescent="0.2">
      <c r="A12" s="15" t="s">
        <v>62</v>
      </c>
      <c r="B12" s="16">
        <v>94</v>
      </c>
      <c r="C12" s="16">
        <v>99</v>
      </c>
      <c r="D12" s="16">
        <v>109</v>
      </c>
      <c r="E12" s="16">
        <v>109</v>
      </c>
      <c r="F12" s="16">
        <v>121</v>
      </c>
      <c r="G12" s="16">
        <v>138</v>
      </c>
      <c r="H12" s="16">
        <v>143</v>
      </c>
      <c r="I12" s="16">
        <v>168</v>
      </c>
      <c r="J12" s="16">
        <v>190</v>
      </c>
      <c r="K12" s="44">
        <v>185</v>
      </c>
    </row>
    <row r="13" spans="1:11" ht="15" customHeight="1" x14ac:dyDescent="0.2">
      <c r="A13" s="15" t="s">
        <v>63</v>
      </c>
      <c r="B13" s="16">
        <v>80</v>
      </c>
      <c r="C13" s="16">
        <v>99</v>
      </c>
      <c r="D13" s="16">
        <v>124</v>
      </c>
      <c r="E13" s="16">
        <v>173</v>
      </c>
      <c r="F13" s="16">
        <v>178</v>
      </c>
      <c r="G13" s="16">
        <v>232</v>
      </c>
      <c r="H13" s="16">
        <v>202</v>
      </c>
      <c r="I13" s="16">
        <v>205</v>
      </c>
      <c r="J13" s="16">
        <v>205</v>
      </c>
      <c r="K13" s="44">
        <v>236</v>
      </c>
    </row>
    <row r="14" spans="1:11" ht="15" customHeight="1" x14ac:dyDescent="0.2">
      <c r="A14" s="15" t="s">
        <v>64</v>
      </c>
      <c r="B14" s="16">
        <v>367</v>
      </c>
      <c r="C14" s="16">
        <v>407</v>
      </c>
      <c r="D14" s="16">
        <v>420</v>
      </c>
      <c r="E14" s="16">
        <v>447</v>
      </c>
      <c r="F14" s="16">
        <v>493</v>
      </c>
      <c r="G14" s="16">
        <v>484</v>
      </c>
      <c r="H14" s="16">
        <v>518</v>
      </c>
      <c r="I14" s="16">
        <v>530</v>
      </c>
      <c r="J14" s="16">
        <v>538</v>
      </c>
      <c r="K14" s="44">
        <v>526</v>
      </c>
    </row>
    <row r="15" spans="1:11" ht="15" customHeight="1" x14ac:dyDescent="0.2">
      <c r="A15" s="15" t="s">
        <v>65</v>
      </c>
      <c r="B15" s="16">
        <v>153</v>
      </c>
      <c r="C15" s="16">
        <v>150</v>
      </c>
      <c r="D15" s="16">
        <v>155</v>
      </c>
      <c r="E15" s="16">
        <v>160</v>
      </c>
      <c r="F15" s="16">
        <v>165</v>
      </c>
      <c r="G15" s="16">
        <v>143</v>
      </c>
      <c r="H15" s="16">
        <v>180</v>
      </c>
      <c r="I15" s="16">
        <v>124</v>
      </c>
      <c r="J15" s="16">
        <v>123</v>
      </c>
      <c r="K15" s="44">
        <v>82</v>
      </c>
    </row>
    <row r="16" spans="1:11" ht="19.5" customHeight="1" x14ac:dyDescent="0.2">
      <c r="A16" s="20" t="s">
        <v>5</v>
      </c>
      <c r="B16" s="21">
        <f>SUM(B6+B7+B8+B13+B14+B15)</f>
        <v>1704</v>
      </c>
      <c r="C16" s="21">
        <f t="shared" ref="C16:K16" si="0">SUM(C6+C7+C8+C13+C14+C15)</f>
        <v>1825</v>
      </c>
      <c r="D16" s="21">
        <f t="shared" si="0"/>
        <v>1888</v>
      </c>
      <c r="E16" s="21">
        <f t="shared" si="0"/>
        <v>2052</v>
      </c>
      <c r="F16" s="21">
        <f t="shared" si="0"/>
        <v>2166</v>
      </c>
      <c r="G16" s="21">
        <f t="shared" si="0"/>
        <v>2340</v>
      </c>
      <c r="H16" s="21">
        <f t="shared" si="0"/>
        <v>2399</v>
      </c>
      <c r="I16" s="21">
        <f t="shared" si="0"/>
        <v>2515</v>
      </c>
      <c r="J16" s="21">
        <f t="shared" si="0"/>
        <v>2503</v>
      </c>
      <c r="K16" s="22">
        <f t="shared" si="0"/>
        <v>2489</v>
      </c>
    </row>
    <row r="17" spans="1:11" ht="15" customHeight="1" x14ac:dyDescent="0.2">
      <c r="D17" s="1"/>
      <c r="F17" s="2"/>
      <c r="J17" s="2"/>
    </row>
    <row r="18" spans="1:11" ht="15" customHeight="1" x14ac:dyDescent="0.2">
      <c r="A18" s="23" t="s">
        <v>69</v>
      </c>
      <c r="B18" s="23"/>
      <c r="C18" s="23"/>
      <c r="D18" s="23"/>
      <c r="E18" s="25"/>
      <c r="F18" s="25"/>
      <c r="G18" s="25"/>
      <c r="H18" s="25"/>
      <c r="I18" s="25"/>
      <c r="J18" s="25"/>
      <c r="K18" s="25"/>
    </row>
    <row r="19" spans="1:11" x14ac:dyDescent="0.2">
      <c r="B19" s="3"/>
    </row>
    <row r="20" spans="1:11" x14ac:dyDescent="0.2">
      <c r="A20" s="4" t="s">
        <v>66</v>
      </c>
      <c r="B20" s="3"/>
      <c r="G20" s="5"/>
    </row>
    <row r="21" spans="1:11" x14ac:dyDescent="0.2">
      <c r="B21" s="3"/>
    </row>
    <row r="23" spans="1:11" x14ac:dyDescent="0.2">
      <c r="G23" s="2" t="s">
        <v>67</v>
      </c>
    </row>
  </sheetData>
  <mergeCells count="3">
    <mergeCell ref="A3:C3"/>
    <mergeCell ref="A4:C4"/>
    <mergeCell ref="A18:K18"/>
  </mergeCells>
  <pageMargins left="0.75" right="0.75" top="0.89" bottom="1" header="0" footer="0"/>
  <pageSetup paperSize="9" scale="8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PAS per categoria</vt:lpstr>
      <vt:lpstr>PAS per règim jurídic</vt:lpstr>
      <vt:lpstr>PAS per franja d'edat</vt:lpstr>
      <vt:lpstr>Evolució del PAS</vt:lpstr>
      <vt:lpstr>'Evolució del PAS'!Área_de_impresión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2013-06-06T11:31:21Z</dcterms:created>
  <dcterms:modified xsi:type="dcterms:W3CDTF">2021-03-23T08:20:25Z</dcterms:modified>
</cp:coreProperties>
</file>