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E.Economia/"/>
    </mc:Choice>
  </mc:AlternateContent>
  <xr:revisionPtr revIDLastSave="2" documentId="11_D000F7C4EB5147D32FB14DC8BC3B23F32AA189CE" xr6:coauthVersionLast="47" xr6:coauthVersionMax="47" xr10:uidLastSave="{E9A97850-1130-414C-9FC0-EEF32C218296}"/>
  <bookViews>
    <workbookView xWindow="31065" yWindow="1485" windowWidth="24540" windowHeight="13815" xr2:uid="{00000000-000D-0000-FFFF-FFFF00000000}"/>
  </bookViews>
  <sheets>
    <sheet name="Evolució TC per estudia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C11" i="1"/>
  <c r="F11" i="1" s="1"/>
  <c r="E12" i="1"/>
  <c r="C12" i="1"/>
  <c r="F12" i="1" s="1"/>
  <c r="E13" i="1"/>
  <c r="C13" i="1"/>
  <c r="F13" i="1" s="1"/>
  <c r="E14" i="1"/>
  <c r="C14" i="1"/>
  <c r="F14" i="1" s="1"/>
  <c r="E15" i="1"/>
  <c r="C15" i="1"/>
  <c r="F15" i="1" s="1"/>
  <c r="E16" i="1"/>
  <c r="C16" i="1"/>
  <c r="F16" i="1" s="1"/>
  <c r="E17" i="1"/>
  <c r="C17" i="1"/>
  <c r="F17" i="1" s="1"/>
  <c r="E18" i="1"/>
  <c r="C18" i="1"/>
  <c r="F18" i="1" s="1"/>
  <c r="E19" i="1"/>
  <c r="C19" i="1"/>
  <c r="F19" i="1" s="1"/>
</calcChain>
</file>

<file path=xl/sharedStrings.xml><?xml version="1.0" encoding="utf-8"?>
<sst xmlns="http://schemas.openxmlformats.org/spreadsheetml/2006/main" count="24" uniqueCount="18">
  <si>
    <t xml:space="preserve">Evolució de les transferències corrents, de la liquidació </t>
  </si>
  <si>
    <t>pressupostària, per estudiant</t>
  </si>
  <si>
    <t>Transferències corrents (Milers d'Euros)</t>
  </si>
  <si>
    <t>Transferències corrents /</t>
  </si>
  <si>
    <t>liquidació pressupostària</t>
  </si>
  <si>
    <t>nombre alumnes</t>
  </si>
  <si>
    <t>Milers D'Euros</t>
  </si>
  <si>
    <t>Nombre</t>
  </si>
  <si>
    <t>Euros</t>
  </si>
  <si>
    <t>Any</t>
  </si>
  <si>
    <t>corrents</t>
  </si>
  <si>
    <t>constants</t>
  </si>
  <si>
    <t>d'alumnes</t>
  </si>
  <si>
    <t>( a )</t>
  </si>
  <si>
    <t>( b )</t>
  </si>
  <si>
    <t>( c )</t>
  </si>
  <si>
    <t>( a ) Base 2006 = 100</t>
  </si>
  <si>
    <t xml:space="preserve">( c ) El nombre d'alumnes son de graus i cicles a temps complet; i no inclou el tercer cicle, ni el postgrau ni els centres adscrits.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</si>
</sst>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s_-;\-* #,##0\ _P_t_s_-;_-* &quot;-&quot;\ _P_t_s_-;_-@_-"/>
    <numFmt numFmtId="165" formatCode="_-* #,##0.00000\ _P_t_s_-;\-* #,##0.00000\ _P_t_s_-;_-* &quot;-&quot;\ _P_t_s_-;_-@_-"/>
    <numFmt numFmtId="166" formatCode="_-* #,##0.00\ _P_t_s_-;\-* #,##0.00\ _P_t_s_-;_-* &quot;-&quot;??\ _P_t_s_-;_-@_-"/>
    <numFmt numFmtId="167" formatCode="_-* #,##0.00\ [$€]_-;\-* #,##0.00\ [$€]_-;_-* &quot;-&quot;??\ [$€]_-;_-@_-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i/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1" applyFont="1" applyFill="1" applyBorder="1"/>
    <xf numFmtId="164" fontId="6" fillId="0" borderId="0" xfId="1" applyFont="1" applyBorder="1"/>
    <xf numFmtId="164" fontId="6" fillId="0" borderId="0" xfId="1" applyFont="1" applyBorder="1" applyAlignment="1">
      <alignment horizontal="center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165" fontId="8" fillId="0" borderId="0" xfId="0" applyNumberFormat="1" applyFont="1"/>
    <xf numFmtId="0" fontId="5" fillId="0" borderId="0" xfId="0" applyFont="1"/>
    <xf numFmtId="166" fontId="1" fillId="0" borderId="0" xfId="2"/>
    <xf numFmtId="0" fontId="0" fillId="0" borderId="0" xfId="0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Alignment="1">
      <alignment wrapText="1"/>
    </xf>
  </cellXfs>
  <cellStyles count="4">
    <cellStyle name="Euro" xfId="3" xr:uid="{00000000-0005-0000-0000-000000000000}"/>
    <cellStyle name="Millares [0]_Memòria curs 2006-2007 (OK)" xfId="1" xr:uid="{00000000-0005-0000-0000-000001000000}"/>
    <cellStyle name="Millares_Memòria curs 2006-2007 (OK)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showGridLines="0" tabSelected="1" workbookViewId="0">
      <selection activeCell="D29" sqref="D29"/>
    </sheetView>
  </sheetViews>
  <sheetFormatPr defaultColWidth="11.42578125" defaultRowHeight="12.75" x14ac:dyDescent="0.2"/>
  <cols>
    <col min="1" max="1" width="9.85546875" customWidth="1"/>
    <col min="2" max="2" width="18" customWidth="1"/>
    <col min="3" max="3" width="17.85546875" customWidth="1"/>
    <col min="4" max="4" width="13.42578125" style="28" customWidth="1"/>
    <col min="5" max="5" width="15.140625" customWidth="1"/>
    <col min="6" max="6" width="16.42578125" customWidth="1"/>
    <col min="7" max="7" width="4.140625" customWidth="1"/>
    <col min="8" max="8" width="5.140625" customWidth="1"/>
  </cols>
  <sheetData>
    <row r="1" spans="1:10" ht="20.25" x14ac:dyDescent="0.3">
      <c r="A1" s="4" t="s">
        <v>0</v>
      </c>
      <c r="B1" s="1"/>
      <c r="C1" s="1"/>
      <c r="D1" s="2"/>
      <c r="E1" s="1"/>
      <c r="F1" s="1"/>
      <c r="G1" s="3"/>
      <c r="H1" s="3"/>
    </row>
    <row r="2" spans="1:10" ht="20.25" x14ac:dyDescent="0.3">
      <c r="A2" s="4" t="s">
        <v>1</v>
      </c>
      <c r="B2" s="1"/>
      <c r="C2" s="1"/>
      <c r="D2" s="2"/>
      <c r="E2" s="1"/>
      <c r="F2" s="1"/>
      <c r="G2" s="3"/>
      <c r="H2" s="3"/>
    </row>
    <row r="3" spans="1:10" x14ac:dyDescent="0.2">
      <c r="A3" s="1"/>
      <c r="B3" s="1"/>
      <c r="C3" s="1"/>
      <c r="D3" s="2"/>
      <c r="E3" s="1"/>
      <c r="F3" s="1"/>
      <c r="G3" s="3"/>
      <c r="H3" s="3"/>
    </row>
    <row r="4" spans="1:10" x14ac:dyDescent="0.2">
      <c r="A4" s="6"/>
      <c r="B4" s="6"/>
      <c r="C4" s="6"/>
      <c r="D4" s="7"/>
      <c r="E4" s="6"/>
      <c r="F4" s="6"/>
      <c r="G4" s="3"/>
      <c r="H4" s="3"/>
    </row>
    <row r="5" spans="1:10" ht="16.5" x14ac:dyDescent="0.3">
      <c r="A5" s="9" t="s">
        <v>2</v>
      </c>
      <c r="B5" s="10"/>
      <c r="C5" s="10"/>
      <c r="D5" s="10"/>
      <c r="E5" s="10" t="s">
        <v>3</v>
      </c>
      <c r="F5" s="10"/>
      <c r="G5" s="11"/>
      <c r="H5" s="12"/>
    </row>
    <row r="6" spans="1:10" ht="16.5" x14ac:dyDescent="0.2">
      <c r="A6" s="13"/>
      <c r="B6" s="14" t="s">
        <v>4</v>
      </c>
      <c r="C6" s="14"/>
      <c r="D6" s="15"/>
      <c r="E6" s="14" t="s">
        <v>5</v>
      </c>
      <c r="F6" s="14"/>
      <c r="G6" s="16"/>
      <c r="H6" s="17"/>
    </row>
    <row r="7" spans="1:10" ht="16.5" x14ac:dyDescent="0.3">
      <c r="A7" s="10"/>
      <c r="B7" s="18" t="s">
        <v>6</v>
      </c>
      <c r="C7" s="18" t="s">
        <v>6</v>
      </c>
      <c r="D7" s="18" t="s">
        <v>7</v>
      </c>
      <c r="E7" s="18" t="s">
        <v>8</v>
      </c>
      <c r="F7" s="18" t="s">
        <v>8</v>
      </c>
      <c r="G7" s="12"/>
      <c r="H7" s="12"/>
    </row>
    <row r="8" spans="1:10" ht="16.5" x14ac:dyDescent="0.3">
      <c r="A8" s="18" t="s">
        <v>9</v>
      </c>
      <c r="B8" s="18" t="s">
        <v>10</v>
      </c>
      <c r="C8" s="18" t="s">
        <v>11</v>
      </c>
      <c r="D8" s="18" t="s">
        <v>12</v>
      </c>
      <c r="E8" s="18" t="s">
        <v>10</v>
      </c>
      <c r="F8" s="18" t="s">
        <v>11</v>
      </c>
      <c r="G8" s="12"/>
      <c r="H8" s="12"/>
    </row>
    <row r="9" spans="1:10" ht="16.5" x14ac:dyDescent="0.2">
      <c r="A9" s="14"/>
      <c r="B9" s="14" t="s">
        <v>13</v>
      </c>
      <c r="C9" s="14" t="s">
        <v>14</v>
      </c>
      <c r="D9" s="14" t="s">
        <v>15</v>
      </c>
      <c r="E9" s="14" t="s">
        <v>13</v>
      </c>
      <c r="F9" s="14" t="s">
        <v>14</v>
      </c>
      <c r="G9" s="17"/>
      <c r="H9" s="17"/>
    </row>
    <row r="10" spans="1:10" ht="16.5" x14ac:dyDescent="0.3">
      <c r="A10" s="8"/>
      <c r="B10" s="8"/>
      <c r="C10" s="8"/>
      <c r="D10" s="19"/>
      <c r="E10" s="8"/>
      <c r="F10" s="8"/>
      <c r="G10" s="11"/>
      <c r="H10" s="11"/>
    </row>
    <row r="11" spans="1:10" ht="16.5" x14ac:dyDescent="0.3">
      <c r="A11" s="18">
        <v>2014</v>
      </c>
      <c r="B11" s="20">
        <v>166496</v>
      </c>
      <c r="C11" s="21">
        <f>+B11/1.147</f>
        <v>145157.80296425457</v>
      </c>
      <c r="D11" s="22">
        <v>25387</v>
      </c>
      <c r="E11" s="21">
        <f t="shared" ref="E11:E19" si="0">+(B11*1000)/D11</f>
        <v>6558.3172489857016</v>
      </c>
      <c r="F11" s="21">
        <f t="shared" ref="F11:F19" si="1">+(C11*1000)/D11</f>
        <v>5717.8005658114225</v>
      </c>
      <c r="G11" s="11"/>
      <c r="H11" s="23"/>
    </row>
    <row r="12" spans="1:10" ht="16.5" x14ac:dyDescent="0.3">
      <c r="A12" s="18">
        <v>2013</v>
      </c>
      <c r="B12" s="20">
        <v>167923</v>
      </c>
      <c r="C12" s="21">
        <f>+B12/1.159</f>
        <v>144886.10871440897</v>
      </c>
      <c r="D12" s="22">
        <v>25260.522913932269</v>
      </c>
      <c r="E12" s="21">
        <f t="shared" si="0"/>
        <v>6647.6454415511416</v>
      </c>
      <c r="F12" s="21">
        <f t="shared" si="1"/>
        <v>5735.6733749362729</v>
      </c>
      <c r="G12" s="11"/>
      <c r="H12" s="23"/>
      <c r="J12" s="23"/>
    </row>
    <row r="13" spans="1:10" ht="16.5" x14ac:dyDescent="0.3">
      <c r="A13" s="18">
        <v>2012</v>
      </c>
      <c r="B13" s="20">
        <v>168314</v>
      </c>
      <c r="C13" s="21">
        <f>+B13/1.155896</f>
        <v>145613.44619239101</v>
      </c>
      <c r="D13" s="22">
        <v>23870</v>
      </c>
      <c r="E13" s="21">
        <f t="shared" si="0"/>
        <v>7051.2777545035606</v>
      </c>
      <c r="F13" s="21">
        <f t="shared" si="1"/>
        <v>6100.2700541428994</v>
      </c>
      <c r="G13" s="11"/>
      <c r="H13" s="23"/>
      <c r="J13" s="23"/>
    </row>
    <row r="14" spans="1:10" ht="16.5" x14ac:dyDescent="0.3">
      <c r="A14" s="18">
        <v>2011</v>
      </c>
      <c r="B14" s="20">
        <v>188364</v>
      </c>
      <c r="C14" s="21">
        <f>+B14/1.1233</f>
        <v>167688.06196029557</v>
      </c>
      <c r="D14" s="22">
        <v>22443</v>
      </c>
      <c r="E14" s="21">
        <f t="shared" si="0"/>
        <v>8392.9955888250242</v>
      </c>
      <c r="F14" s="21">
        <f t="shared" si="1"/>
        <v>7471.7311393439186</v>
      </c>
      <c r="G14" s="11"/>
      <c r="H14" s="23"/>
      <c r="J14" s="23"/>
    </row>
    <row r="15" spans="1:10" ht="16.5" x14ac:dyDescent="0.3">
      <c r="A15" s="18">
        <v>2010</v>
      </c>
      <c r="B15" s="20">
        <v>227435</v>
      </c>
      <c r="C15" s="21">
        <f>+B15/1.097</f>
        <v>207324.52142206018</v>
      </c>
      <c r="D15" s="22">
        <v>21805</v>
      </c>
      <c r="E15" s="21">
        <f t="shared" si="0"/>
        <v>10430.405870213253</v>
      </c>
      <c r="F15" s="21">
        <f t="shared" si="1"/>
        <v>9508.1183867030577</v>
      </c>
      <c r="G15" s="11"/>
      <c r="H15" s="23"/>
      <c r="J15" s="23"/>
    </row>
    <row r="16" spans="1:10" ht="16.5" x14ac:dyDescent="0.3">
      <c r="A16" s="18">
        <v>2009</v>
      </c>
      <c r="B16" s="20">
        <v>231140</v>
      </c>
      <c r="C16" s="21">
        <f>+B16/1.066</f>
        <v>216829.26829268291</v>
      </c>
      <c r="D16" s="22">
        <v>22468</v>
      </c>
      <c r="E16" s="21">
        <f t="shared" si="0"/>
        <v>10287.520028484956</v>
      </c>
      <c r="F16" s="21">
        <f t="shared" si="1"/>
        <v>9650.5816402297896</v>
      </c>
      <c r="G16" s="11"/>
      <c r="H16" s="23"/>
      <c r="J16" s="23"/>
    </row>
    <row r="17" spans="1:10" ht="16.5" x14ac:dyDescent="0.3">
      <c r="A17" s="18">
        <v>2008</v>
      </c>
      <c r="B17" s="20">
        <v>206302</v>
      </c>
      <c r="C17" s="21">
        <f>+B17/1.057</f>
        <v>195176.91579943238</v>
      </c>
      <c r="D17" s="22">
        <v>23754.62</v>
      </c>
      <c r="E17" s="21">
        <f t="shared" si="0"/>
        <v>8684.7105952442089</v>
      </c>
      <c r="F17" s="21">
        <f t="shared" si="1"/>
        <v>8216.3771005148628</v>
      </c>
      <c r="G17" s="11"/>
      <c r="H17" s="23"/>
      <c r="J17" s="23"/>
    </row>
    <row r="18" spans="1:10" ht="16.5" x14ac:dyDescent="0.3">
      <c r="A18" s="18">
        <v>2007</v>
      </c>
      <c r="B18" s="20">
        <v>190783</v>
      </c>
      <c r="C18" s="21">
        <f>+B18/1.042</f>
        <v>183093.09021113242</v>
      </c>
      <c r="D18" s="22">
        <v>26496.710777626195</v>
      </c>
      <c r="E18" s="21">
        <f t="shared" si="0"/>
        <v>7200.2521973820631</v>
      </c>
      <c r="F18" s="21">
        <f t="shared" si="1"/>
        <v>6910.0308995989089</v>
      </c>
      <c r="G18" s="11"/>
      <c r="H18" s="23"/>
      <c r="J18" s="23"/>
    </row>
    <row r="19" spans="1:10" ht="16.5" x14ac:dyDescent="0.3">
      <c r="A19" s="18">
        <v>2006</v>
      </c>
      <c r="B19" s="20">
        <v>159830</v>
      </c>
      <c r="C19" s="21">
        <f>+B19</f>
        <v>159830</v>
      </c>
      <c r="D19" s="22">
        <v>27543.283765347885</v>
      </c>
      <c r="E19" s="21">
        <f t="shared" si="0"/>
        <v>5802.8665485805868</v>
      </c>
      <c r="F19" s="21">
        <f t="shared" si="1"/>
        <v>5802.8665485805868</v>
      </c>
      <c r="G19" s="11"/>
      <c r="H19" s="23"/>
      <c r="J19" s="23"/>
    </row>
    <row r="20" spans="1:10" ht="16.5" x14ac:dyDescent="0.3">
      <c r="A20" s="5"/>
      <c r="B20" s="5"/>
      <c r="C20" s="5"/>
      <c r="D20" s="24"/>
      <c r="E20" s="5"/>
      <c r="F20" s="5"/>
      <c r="G20" s="11"/>
      <c r="H20" s="25"/>
    </row>
    <row r="21" spans="1:10" x14ac:dyDescent="0.2">
      <c r="A21" s="1"/>
      <c r="B21" s="1"/>
      <c r="C21" s="1"/>
      <c r="D21" s="2"/>
      <c r="E21" s="1"/>
      <c r="F21" s="1"/>
      <c r="G21" s="3"/>
      <c r="H21" s="3"/>
    </row>
    <row r="22" spans="1:10" ht="15" x14ac:dyDescent="0.2">
      <c r="A22" s="26" t="s">
        <v>16</v>
      </c>
      <c r="B22" s="1"/>
      <c r="C22" s="1"/>
      <c r="D22" s="2"/>
      <c r="E22" s="1"/>
      <c r="F22" s="1"/>
      <c r="G22" s="3"/>
      <c r="H22" s="3"/>
    </row>
    <row r="23" spans="1:10" x14ac:dyDescent="0.2">
      <c r="A23" s="29" t="s">
        <v>17</v>
      </c>
      <c r="B23" s="30"/>
      <c r="C23" s="30"/>
      <c r="D23" s="30"/>
      <c r="E23" s="30"/>
      <c r="F23" s="30"/>
      <c r="G23" s="3"/>
      <c r="H23" s="3"/>
    </row>
    <row r="24" spans="1:10" ht="18" customHeight="1" x14ac:dyDescent="0.2">
      <c r="A24" s="30"/>
      <c r="B24" s="30"/>
      <c r="C24" s="30"/>
      <c r="D24" s="30"/>
      <c r="E24" s="30"/>
      <c r="F24" s="30"/>
      <c r="G24" s="3"/>
      <c r="H24" s="3"/>
    </row>
    <row r="25" spans="1:10" x14ac:dyDescent="0.2">
      <c r="A25" s="1"/>
      <c r="B25" s="1"/>
      <c r="C25" s="1"/>
      <c r="D25" s="2"/>
      <c r="E25" s="1"/>
      <c r="F25" s="1"/>
    </row>
    <row r="29" spans="1:10" x14ac:dyDescent="0.2">
      <c r="B29" s="27"/>
    </row>
  </sheetData>
  <sortState xmlns:xlrd2="http://schemas.microsoft.com/office/spreadsheetml/2017/richdata2" ref="A12:F20">
    <sortCondition descending="1" ref="A12:A20"/>
  </sortState>
  <mergeCells count="1">
    <mergeCell ref="A23:F24"/>
  </mergeCells>
  <printOptions horizontalCentered="1" verticalCentered="1" gridLines="1"/>
  <pageMargins left="0.34" right="0.25" top="1.39" bottom="1.31" header="0" footer="0"/>
  <pageSetup paperSize="9" scale="86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B23CBA-727E-4707-B6C3-94FB9AD96462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820D7CD3-7C84-4F17-B922-57EC814256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534073-1763-425B-87C6-5A9AAA75A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Evolució TC per estudiant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2015-07-24T06:07:42Z</dcterms:created>
  <dcterms:modified xsi:type="dcterms:W3CDTF">2026-07-20T13:22:56Z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16219100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